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DokumentyObec\ROZPOCET\2022\Rozpočtová opatření\"/>
    </mc:Choice>
  </mc:AlternateContent>
  <bookViews>
    <workbookView xWindow="0" yWindow="0" windowWidth="38400" windowHeight="17235"/>
  </bookViews>
  <sheets>
    <sheet name="2021" sheetId="3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0" i="3" l="1"/>
  <c r="E30" i="3"/>
  <c r="G22" i="3"/>
  <c r="G28" i="3" s="1"/>
  <c r="H28" i="3" s="1"/>
  <c r="H30" i="3" s="1"/>
  <c r="G13" i="3"/>
  <c r="G26" i="3" s="1"/>
  <c r="H26" i="3" s="1"/>
  <c r="H21" i="3"/>
  <c r="H20" i="3"/>
  <c r="H19" i="3"/>
  <c r="H18" i="3"/>
  <c r="H17" i="3"/>
  <c r="G30" i="3" l="1"/>
  <c r="H12" i="3"/>
  <c r="H11" i="3"/>
  <c r="H10" i="3"/>
  <c r="H9" i="3"/>
  <c r="H8" i="3"/>
  <c r="H7" i="3"/>
  <c r="H6" i="3" l="1"/>
  <c r="H5" i="3"/>
  <c r="H4" i="3" l="1"/>
</calcChain>
</file>

<file path=xl/sharedStrings.xml><?xml version="1.0" encoding="utf-8"?>
<sst xmlns="http://schemas.openxmlformats.org/spreadsheetml/2006/main" count="50" uniqueCount="35">
  <si>
    <t>par.</t>
  </si>
  <si>
    <t>pol.</t>
  </si>
  <si>
    <t>schválený</t>
  </si>
  <si>
    <t>popis</t>
  </si>
  <si>
    <t>Příjmy - změny</t>
  </si>
  <si>
    <t>Celkem</t>
  </si>
  <si>
    <t>po změnách celkem</t>
  </si>
  <si>
    <t>Změna rozpočtu v CZK</t>
  </si>
  <si>
    <t>Výdaje - změny</t>
  </si>
  <si>
    <t>Využití volného času dětí a mládeže</t>
  </si>
  <si>
    <t>Veřejné osvětlení</t>
  </si>
  <si>
    <t>0000</t>
  </si>
  <si>
    <t>1112</t>
  </si>
  <si>
    <t>Příjem z daně z příjmů FO placené poplatníky</t>
  </si>
  <si>
    <t>po změně č.1 a 2</t>
  </si>
  <si>
    <t>změna č.3</t>
  </si>
  <si>
    <t>1113</t>
  </si>
  <si>
    <t>Př.z DPFO vybírané srážkou podle zvlášt.sazby daně</t>
  </si>
  <si>
    <t>Neinvestiční přijaté transf.z všeob.pokl.správy SR</t>
  </si>
  <si>
    <t>Bezpečnost silničního provozu</t>
  </si>
  <si>
    <t>Pitná voda</t>
  </si>
  <si>
    <t>Nebytové hospodářství</t>
  </si>
  <si>
    <t>Ostatní správa v ochraně životního prostředí</t>
  </si>
  <si>
    <t>Požární ochrana - dobrovolná část</t>
  </si>
  <si>
    <t>Základní škola</t>
  </si>
  <si>
    <t>Ostatní služby a činnosti v oblasti sociální péče</t>
  </si>
  <si>
    <t>Obecné příjmy a výdaje z finančních operací</t>
  </si>
  <si>
    <t>Rozpočtové opatření č. 3/2022</t>
  </si>
  <si>
    <t>Souhrn</t>
  </si>
  <si>
    <t xml:space="preserve">Příjmy celkem </t>
  </si>
  <si>
    <t xml:space="preserve">Výdaje celkem </t>
  </si>
  <si>
    <t>Financování</t>
  </si>
  <si>
    <t xml:space="preserve">Podpis: </t>
  </si>
  <si>
    <t>Martin Diviš</t>
  </si>
  <si>
    <t>Datum: 1.9.2022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</si>
</sst>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K_č_-;\-* #,##0.00\ _K_č_-;_-* &quot;-&quot;??\ _K_č_-;_-@_-"/>
  </numFmts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9">
    <xf numFmtId="0" fontId="0" fillId="0" borderId="0" xfId="0"/>
    <xf numFmtId="0" fontId="2" fillId="0" borderId="0" xfId="0" applyFont="1"/>
    <xf numFmtId="0" fontId="3" fillId="3" borderId="1" xfId="0" applyFont="1" applyFill="1" applyBorder="1" applyAlignment="1">
      <alignment wrapText="1"/>
    </xf>
    <xf numFmtId="0" fontId="4" fillId="3" borderId="1" xfId="0" applyFont="1" applyFill="1" applyBorder="1" applyAlignment="1">
      <alignment horizontal="center"/>
    </xf>
    <xf numFmtId="4" fontId="4" fillId="3" borderId="1" xfId="0" applyNumberFormat="1" applyFont="1" applyFill="1" applyBorder="1" applyAlignment="1">
      <alignment horizontal="center"/>
    </xf>
    <xf numFmtId="4" fontId="4" fillId="3" borderId="1" xfId="1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wrapText="1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left" wrapText="1"/>
    </xf>
    <xf numFmtId="4" fontId="3" fillId="2" borderId="1" xfId="0" applyNumberFormat="1" applyFont="1" applyFill="1" applyBorder="1" applyAlignment="1">
      <alignment horizontal="center"/>
    </xf>
    <xf numFmtId="0" fontId="5" fillId="3" borderId="1" xfId="0" applyFont="1" applyFill="1" applyBorder="1"/>
    <xf numFmtId="43" fontId="3" fillId="3" borderId="1" xfId="1" applyNumberFormat="1" applyFont="1" applyFill="1" applyBorder="1"/>
    <xf numFmtId="4" fontId="3" fillId="3" borderId="1" xfId="0" applyNumberFormat="1" applyFont="1" applyFill="1" applyBorder="1" applyAlignment="1">
      <alignment horizontal="center"/>
    </xf>
    <xf numFmtId="0" fontId="3" fillId="0" borderId="0" xfId="0" applyFont="1" applyBorder="1" applyAlignment="1">
      <alignment wrapText="1"/>
    </xf>
    <xf numFmtId="0" fontId="5" fillId="0" borderId="0" xfId="0" applyFont="1" applyBorder="1"/>
    <xf numFmtId="43" fontId="3" fillId="0" borderId="0" xfId="1" applyNumberFormat="1" applyFont="1" applyBorder="1"/>
    <xf numFmtId="4" fontId="3" fillId="0" borderId="0" xfId="0" applyNumberFormat="1" applyFont="1" applyBorder="1" applyAlignment="1">
      <alignment horizontal="center"/>
    </xf>
    <xf numFmtId="4" fontId="4" fillId="3" borderId="1" xfId="0" applyNumberFormat="1" applyFont="1" applyFill="1" applyBorder="1" applyAlignment="1">
      <alignment horizontal="center" wrapText="1"/>
    </xf>
    <xf numFmtId="0" fontId="4" fillId="3" borderId="1" xfId="0" applyFont="1" applyFill="1" applyBorder="1" applyAlignment="1">
      <alignment wrapText="1"/>
    </xf>
    <xf numFmtId="0" fontId="4" fillId="2" borderId="1" xfId="0" applyFont="1" applyFill="1" applyBorder="1" applyAlignment="1">
      <alignment wrapText="1"/>
    </xf>
    <xf numFmtId="0" fontId="4" fillId="2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left"/>
    </xf>
    <xf numFmtId="4" fontId="4" fillId="2" borderId="1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wrapText="1"/>
    </xf>
    <xf numFmtId="0" fontId="0" fillId="2" borderId="0" xfId="0" applyFont="1" applyFill="1"/>
    <xf numFmtId="0" fontId="3" fillId="0" borderId="0" xfId="0" applyFont="1" applyFill="1"/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/>
    <xf numFmtId="4" fontId="5" fillId="0" borderId="0" xfId="1" applyNumberFormat="1" applyFont="1" applyFill="1" applyBorder="1" applyAlignment="1">
      <alignment horizontal="center"/>
    </xf>
    <xf numFmtId="43" fontId="5" fillId="0" borderId="0" xfId="1" applyFont="1" applyFill="1" applyBorder="1"/>
    <xf numFmtId="0" fontId="3" fillId="0" borderId="1" xfId="0" applyFont="1" applyFill="1" applyBorder="1" applyAlignment="1">
      <alignment wrapText="1"/>
    </xf>
    <xf numFmtId="0" fontId="5" fillId="0" borderId="1" xfId="0" applyFont="1" applyFill="1" applyBorder="1"/>
    <xf numFmtId="0" fontId="3" fillId="0" borderId="1" xfId="0" applyFont="1" applyFill="1" applyBorder="1" applyAlignment="1">
      <alignment horizontal="center"/>
    </xf>
    <xf numFmtId="4" fontId="3" fillId="0" borderId="1" xfId="1" applyNumberFormat="1" applyFont="1" applyFill="1" applyBorder="1" applyAlignment="1">
      <alignment horizontal="center"/>
    </xf>
    <xf numFmtId="43" fontId="3" fillId="0" borderId="1" xfId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/>
    </xf>
    <xf numFmtId="4" fontId="5" fillId="0" borderId="1" xfId="1" applyNumberFormat="1" applyFont="1" applyFill="1" applyBorder="1" applyAlignment="1">
      <alignment horizontal="center"/>
    </xf>
    <xf numFmtId="43" fontId="5" fillId="0" borderId="1" xfId="1" applyFont="1" applyFill="1" applyBorder="1"/>
    <xf numFmtId="43" fontId="3" fillId="0" borderId="1" xfId="1" applyNumberFormat="1" applyFont="1" applyFill="1" applyBorder="1"/>
    <xf numFmtId="0" fontId="3" fillId="0" borderId="1" xfId="0" applyFont="1" applyFill="1" applyBorder="1"/>
    <xf numFmtId="0" fontId="3" fillId="0" borderId="0" xfId="0" applyFont="1" applyFill="1" applyBorder="1"/>
    <xf numFmtId="0" fontId="3" fillId="0" borderId="0" xfId="0" applyFont="1" applyFill="1" applyBorder="1" applyAlignment="1">
      <alignment horizontal="center"/>
    </xf>
    <xf numFmtId="4" fontId="3" fillId="0" borderId="0" xfId="1" applyNumberFormat="1" applyFont="1" applyFill="1" applyBorder="1" applyAlignment="1">
      <alignment horizontal="center"/>
    </xf>
    <xf numFmtId="43" fontId="3" fillId="0" borderId="0" xfId="1" applyFont="1" applyFill="1" applyBorder="1"/>
    <xf numFmtId="0" fontId="5" fillId="0" borderId="0" xfId="0" applyFont="1" applyFill="1"/>
    <xf numFmtId="4" fontId="5" fillId="0" borderId="0" xfId="0" applyNumberFormat="1" applyFont="1" applyFill="1"/>
    <xf numFmtId="14" fontId="3" fillId="0" borderId="0" xfId="0" applyNumberFormat="1" applyFont="1" applyFill="1"/>
    <xf numFmtId="14" fontId="5" fillId="0" borderId="0" xfId="0" applyNumberFormat="1" applyFont="1" applyFill="1"/>
  </cellXfs>
  <cellStyles count="2">
    <cellStyle name="Čárka" xfId="1" builtinId="3"/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H34"/>
  <sheetViews>
    <sheetView showGridLines="0" tabSelected="1" zoomScaleNormal="100" workbookViewId="0">
      <selection activeCell="D40" sqref="D40"/>
    </sheetView>
  </sheetViews>
  <sheetFormatPr defaultRowHeight="15" x14ac:dyDescent="0.25"/>
  <cols>
    <col min="1" max="1" width="7.7109375" customWidth="1"/>
    <col min="2" max="2" width="6.42578125" customWidth="1"/>
    <col min="3" max="3" width="6.5703125" customWidth="1"/>
    <col min="4" max="4" width="53.140625" customWidth="1"/>
    <col min="5" max="5" width="14.42578125" customWidth="1"/>
    <col min="6" max="6" width="15.7109375" customWidth="1"/>
    <col min="7" max="8" width="14.42578125" customWidth="1"/>
  </cols>
  <sheetData>
    <row r="1" spans="1:8" ht="21" x14ac:dyDescent="0.35">
      <c r="A1" s="1" t="s">
        <v>27</v>
      </c>
    </row>
    <row r="2" spans="1:8" ht="21" x14ac:dyDescent="0.35">
      <c r="A2" s="1" t="s">
        <v>7</v>
      </c>
    </row>
    <row r="3" spans="1:8" ht="26.25" x14ac:dyDescent="0.25">
      <c r="A3" s="2" t="s">
        <v>4</v>
      </c>
      <c r="B3" s="3" t="s">
        <v>0</v>
      </c>
      <c r="C3" s="3" t="s">
        <v>1</v>
      </c>
      <c r="D3" s="3" t="s">
        <v>3</v>
      </c>
      <c r="E3" s="4" t="s">
        <v>2</v>
      </c>
      <c r="F3" s="5" t="s">
        <v>14</v>
      </c>
      <c r="G3" s="5" t="s">
        <v>15</v>
      </c>
      <c r="H3" s="17" t="s">
        <v>6</v>
      </c>
    </row>
    <row r="4" spans="1:8" x14ac:dyDescent="0.25">
      <c r="A4" s="6"/>
      <c r="B4" s="7" t="s">
        <v>11</v>
      </c>
      <c r="C4" s="7" t="s">
        <v>12</v>
      </c>
      <c r="D4" s="8" t="s">
        <v>13</v>
      </c>
      <c r="E4" s="9">
        <v>46000</v>
      </c>
      <c r="F4" s="9">
        <v>46000</v>
      </c>
      <c r="G4" s="9">
        <v>65000</v>
      </c>
      <c r="H4" s="9">
        <f>+F4+G4</f>
        <v>111000</v>
      </c>
    </row>
    <row r="5" spans="1:8" x14ac:dyDescent="0.25">
      <c r="A5" s="6"/>
      <c r="B5" s="7" t="s">
        <v>11</v>
      </c>
      <c r="C5" s="7" t="s">
        <v>16</v>
      </c>
      <c r="D5" s="8" t="s">
        <v>17</v>
      </c>
      <c r="E5" s="9">
        <v>282000</v>
      </c>
      <c r="F5" s="9">
        <v>282000</v>
      </c>
      <c r="G5" s="9">
        <v>620000</v>
      </c>
      <c r="H5" s="9">
        <f t="shared" ref="H5:H12" si="0">+F5+G5</f>
        <v>902000</v>
      </c>
    </row>
    <row r="6" spans="1:8" x14ac:dyDescent="0.25">
      <c r="A6" s="6"/>
      <c r="B6" s="7" t="s">
        <v>11</v>
      </c>
      <c r="C6" s="7">
        <v>4111</v>
      </c>
      <c r="D6" s="8" t="s">
        <v>18</v>
      </c>
      <c r="E6" s="9">
        <v>27000</v>
      </c>
      <c r="F6" s="9">
        <v>27000</v>
      </c>
      <c r="G6" s="9">
        <v>55000</v>
      </c>
      <c r="H6" s="9">
        <f t="shared" si="0"/>
        <v>82000</v>
      </c>
    </row>
    <row r="7" spans="1:8" x14ac:dyDescent="0.25">
      <c r="A7" s="6"/>
      <c r="B7" s="7">
        <v>2223</v>
      </c>
      <c r="C7" s="7"/>
      <c r="D7" s="8" t="s">
        <v>19</v>
      </c>
      <c r="E7" s="9">
        <v>1000</v>
      </c>
      <c r="F7" s="9">
        <v>1000</v>
      </c>
      <c r="G7" s="9">
        <v>48200</v>
      </c>
      <c r="H7" s="9">
        <f t="shared" si="0"/>
        <v>49200</v>
      </c>
    </row>
    <row r="8" spans="1:8" x14ac:dyDescent="0.25">
      <c r="A8" s="6"/>
      <c r="B8" s="7">
        <v>2310</v>
      </c>
      <c r="C8" s="7"/>
      <c r="D8" s="8" t="s">
        <v>20</v>
      </c>
      <c r="E8" s="9">
        <v>402000</v>
      </c>
      <c r="F8" s="9">
        <v>402000</v>
      </c>
      <c r="G8" s="9">
        <v>38747</v>
      </c>
      <c r="H8" s="9">
        <f t="shared" si="0"/>
        <v>440747</v>
      </c>
    </row>
    <row r="9" spans="1:8" x14ac:dyDescent="0.25">
      <c r="A9" s="6"/>
      <c r="B9" s="7">
        <v>3613</v>
      </c>
      <c r="C9" s="7"/>
      <c r="D9" s="8" t="s">
        <v>21</v>
      </c>
      <c r="E9" s="9">
        <v>522000</v>
      </c>
      <c r="F9" s="9">
        <v>522000</v>
      </c>
      <c r="G9" s="9">
        <v>10500</v>
      </c>
      <c r="H9" s="9">
        <f t="shared" si="0"/>
        <v>532500</v>
      </c>
    </row>
    <row r="10" spans="1:8" x14ac:dyDescent="0.25">
      <c r="A10" s="6"/>
      <c r="B10" s="7">
        <v>3631</v>
      </c>
      <c r="C10" s="7"/>
      <c r="D10" s="8" t="s">
        <v>10</v>
      </c>
      <c r="E10" s="9">
        <v>11000</v>
      </c>
      <c r="F10" s="9">
        <v>11000</v>
      </c>
      <c r="G10" s="9">
        <v>51000</v>
      </c>
      <c r="H10" s="9">
        <f t="shared" si="0"/>
        <v>62000</v>
      </c>
    </row>
    <row r="11" spans="1:8" x14ac:dyDescent="0.25">
      <c r="A11" s="6"/>
      <c r="B11" s="7">
        <v>3769</v>
      </c>
      <c r="C11" s="7"/>
      <c r="D11" s="8" t="s">
        <v>22</v>
      </c>
      <c r="E11" s="9">
        <v>0</v>
      </c>
      <c r="F11" s="9">
        <v>0</v>
      </c>
      <c r="G11" s="9">
        <v>2500</v>
      </c>
      <c r="H11" s="9">
        <f t="shared" si="0"/>
        <v>2500</v>
      </c>
    </row>
    <row r="12" spans="1:8" x14ac:dyDescent="0.25">
      <c r="A12" s="6"/>
      <c r="B12" s="7">
        <v>5512</v>
      </c>
      <c r="C12" s="7"/>
      <c r="D12" s="8" t="s">
        <v>23</v>
      </c>
      <c r="E12" s="9">
        <v>0</v>
      </c>
      <c r="F12" s="9">
        <v>0</v>
      </c>
      <c r="G12" s="9">
        <v>6200</v>
      </c>
      <c r="H12" s="9">
        <f t="shared" si="0"/>
        <v>6200</v>
      </c>
    </row>
    <row r="13" spans="1:8" x14ac:dyDescent="0.25">
      <c r="A13" s="2" t="s">
        <v>5</v>
      </c>
      <c r="B13" s="10"/>
      <c r="C13" s="10"/>
      <c r="D13" s="10"/>
      <c r="E13" s="10"/>
      <c r="F13" s="11"/>
      <c r="G13" s="11">
        <f>SUM(G4:G12)</f>
        <v>897147</v>
      </c>
      <c r="H13" s="12"/>
    </row>
    <row r="14" spans="1:8" x14ac:dyDescent="0.25">
      <c r="A14" s="13"/>
      <c r="B14" s="14"/>
      <c r="C14" s="14"/>
      <c r="D14" s="14"/>
      <c r="E14" s="14"/>
      <c r="F14" s="15"/>
      <c r="G14" s="15"/>
      <c r="H14" s="16"/>
    </row>
    <row r="15" spans="1:8" x14ac:dyDescent="0.25">
      <c r="A15" s="13"/>
      <c r="B15" s="14"/>
      <c r="C15" s="14"/>
      <c r="D15" s="14"/>
      <c r="E15" s="14"/>
      <c r="F15" s="15"/>
      <c r="G15" s="15"/>
      <c r="H15" s="16"/>
    </row>
    <row r="16" spans="1:8" ht="26.25" x14ac:dyDescent="0.25">
      <c r="A16" s="18" t="s">
        <v>8</v>
      </c>
      <c r="B16" s="3" t="s">
        <v>0</v>
      </c>
      <c r="C16" s="3" t="s">
        <v>1</v>
      </c>
      <c r="D16" s="3" t="s">
        <v>3</v>
      </c>
      <c r="E16" s="4" t="s">
        <v>2</v>
      </c>
      <c r="F16" s="5" t="s">
        <v>14</v>
      </c>
      <c r="G16" s="5" t="s">
        <v>15</v>
      </c>
      <c r="H16" s="17" t="s">
        <v>6</v>
      </c>
    </row>
    <row r="17" spans="1:8" x14ac:dyDescent="0.25">
      <c r="A17" s="19"/>
      <c r="B17" s="20">
        <v>3113</v>
      </c>
      <c r="C17" s="21"/>
      <c r="D17" s="22" t="s">
        <v>24</v>
      </c>
      <c r="E17" s="23">
        <v>1775000</v>
      </c>
      <c r="F17" s="23">
        <v>1775000</v>
      </c>
      <c r="G17" s="23">
        <v>-300000</v>
      </c>
      <c r="H17" s="9">
        <f t="shared" ref="H17:H21" si="1">+F17+G17</f>
        <v>1475000</v>
      </c>
    </row>
    <row r="18" spans="1:8" x14ac:dyDescent="0.25">
      <c r="A18" s="19"/>
      <c r="B18" s="20">
        <v>3421</v>
      </c>
      <c r="C18" s="21"/>
      <c r="D18" s="22" t="s">
        <v>9</v>
      </c>
      <c r="E18" s="23">
        <v>107000</v>
      </c>
      <c r="F18" s="23">
        <v>207000</v>
      </c>
      <c r="G18" s="23">
        <v>25000</v>
      </c>
      <c r="H18" s="9">
        <f t="shared" si="1"/>
        <v>232000</v>
      </c>
    </row>
    <row r="19" spans="1:8" x14ac:dyDescent="0.25">
      <c r="A19" s="24"/>
      <c r="B19" s="20">
        <v>3631</v>
      </c>
      <c r="C19" s="20"/>
      <c r="D19" s="22" t="s">
        <v>10</v>
      </c>
      <c r="E19" s="23">
        <v>1160000</v>
      </c>
      <c r="F19" s="23">
        <v>4060000</v>
      </c>
      <c r="G19" s="23">
        <v>327000</v>
      </c>
      <c r="H19" s="9">
        <f t="shared" si="1"/>
        <v>4387000</v>
      </c>
    </row>
    <row r="20" spans="1:8" x14ac:dyDescent="0.25">
      <c r="A20" s="19"/>
      <c r="B20" s="20">
        <v>4359</v>
      </c>
      <c r="C20" s="21"/>
      <c r="D20" s="22" t="s">
        <v>25</v>
      </c>
      <c r="E20" s="23">
        <v>486440</v>
      </c>
      <c r="F20" s="23">
        <v>486440</v>
      </c>
      <c r="G20" s="23">
        <v>26000</v>
      </c>
      <c r="H20" s="9">
        <f t="shared" si="1"/>
        <v>512440</v>
      </c>
    </row>
    <row r="21" spans="1:8" x14ac:dyDescent="0.25">
      <c r="A21" s="25"/>
      <c r="B21" s="20">
        <v>6310</v>
      </c>
      <c r="C21" s="20"/>
      <c r="D21" s="19" t="s">
        <v>26</v>
      </c>
      <c r="E21" s="23">
        <v>5000</v>
      </c>
      <c r="F21" s="23">
        <v>5000</v>
      </c>
      <c r="G21" s="23">
        <v>5000</v>
      </c>
      <c r="H21" s="9">
        <f t="shared" si="1"/>
        <v>10000</v>
      </c>
    </row>
    <row r="22" spans="1:8" x14ac:dyDescent="0.25">
      <c r="A22" s="2" t="s">
        <v>5</v>
      </c>
      <c r="B22" s="10"/>
      <c r="C22" s="10"/>
      <c r="D22" s="10"/>
      <c r="E22" s="10"/>
      <c r="F22" s="11"/>
      <c r="G22" s="11">
        <f>SUM(G17:G21)</f>
        <v>83000</v>
      </c>
      <c r="H22" s="12"/>
    </row>
    <row r="23" spans="1:8" x14ac:dyDescent="0.25">
      <c r="A23" s="13"/>
      <c r="B23" s="14"/>
      <c r="C23" s="14"/>
      <c r="D23" s="14"/>
      <c r="E23" s="14"/>
      <c r="F23" s="15"/>
      <c r="G23" s="15"/>
      <c r="H23" s="16"/>
    </row>
    <row r="24" spans="1:8" x14ac:dyDescent="0.25">
      <c r="A24" s="26" t="s">
        <v>28</v>
      </c>
      <c r="B24" s="27"/>
      <c r="C24" s="27"/>
      <c r="D24" s="28"/>
      <c r="E24" s="29"/>
      <c r="F24" s="30"/>
      <c r="G24" s="30"/>
      <c r="H24" s="29"/>
    </row>
    <row r="25" spans="1:8" ht="26.25" x14ac:dyDescent="0.25">
      <c r="A25" s="10"/>
      <c r="B25" s="3"/>
      <c r="C25" s="3"/>
      <c r="D25" s="3"/>
      <c r="E25" s="4" t="s">
        <v>2</v>
      </c>
      <c r="F25" s="5" t="s">
        <v>14</v>
      </c>
      <c r="G25" s="5" t="s">
        <v>15</v>
      </c>
      <c r="H25" s="17" t="s">
        <v>6</v>
      </c>
    </row>
    <row r="26" spans="1:8" ht="26.25" x14ac:dyDescent="0.25">
      <c r="A26" s="31" t="s">
        <v>29</v>
      </c>
      <c r="B26" s="32"/>
      <c r="C26" s="33"/>
      <c r="D26" s="32"/>
      <c r="E26" s="34">
        <v>49556900</v>
      </c>
      <c r="F26" s="34">
        <v>49552700</v>
      </c>
      <c r="G26" s="35">
        <f>+G13</f>
        <v>897147</v>
      </c>
      <c r="H26" s="34">
        <f>+F26+G26</f>
        <v>50449847</v>
      </c>
    </row>
    <row r="27" spans="1:8" x14ac:dyDescent="0.25">
      <c r="A27" s="32"/>
      <c r="B27" s="36"/>
      <c r="C27" s="32"/>
      <c r="D27" s="32"/>
      <c r="E27" s="37"/>
      <c r="F27" s="38"/>
      <c r="G27" s="38"/>
      <c r="H27" s="37"/>
    </row>
    <row r="28" spans="1:8" ht="26.25" x14ac:dyDescent="0.25">
      <c r="A28" s="31" t="s">
        <v>30</v>
      </c>
      <c r="B28" s="32"/>
      <c r="C28" s="36"/>
      <c r="D28" s="32"/>
      <c r="E28" s="34">
        <v>61764351</v>
      </c>
      <c r="F28" s="34">
        <v>61764351</v>
      </c>
      <c r="G28" s="39">
        <f>+G22</f>
        <v>83000</v>
      </c>
      <c r="H28" s="34">
        <f>+F28+G28</f>
        <v>61847351</v>
      </c>
    </row>
    <row r="29" spans="1:8" x14ac:dyDescent="0.25">
      <c r="A29" s="32"/>
      <c r="B29" s="36"/>
      <c r="C29" s="32"/>
      <c r="D29" s="32"/>
      <c r="E29" s="37"/>
      <c r="F29" s="38"/>
      <c r="G29" s="38"/>
      <c r="H29" s="37"/>
    </row>
    <row r="30" spans="1:8" x14ac:dyDescent="0.25">
      <c r="A30" s="40" t="s">
        <v>31</v>
      </c>
      <c r="B30" s="36"/>
      <c r="C30" s="32">
        <v>8115</v>
      </c>
      <c r="D30" s="32"/>
      <c r="E30" s="34">
        <f>+E28-E26</f>
        <v>12207451</v>
      </c>
      <c r="F30" s="34">
        <f>+F28-F26</f>
        <v>12211651</v>
      </c>
      <c r="G30" s="34">
        <f>+G28-G26</f>
        <v>-814147</v>
      </c>
      <c r="H30" s="34">
        <f>+H28-H26</f>
        <v>11397504</v>
      </c>
    </row>
    <row r="31" spans="1:8" x14ac:dyDescent="0.25">
      <c r="A31" s="41"/>
      <c r="B31" s="42"/>
      <c r="C31" s="27"/>
      <c r="D31" s="41"/>
      <c r="E31" s="43"/>
      <c r="F31" s="44"/>
      <c r="G31" s="44"/>
      <c r="H31" s="43"/>
    </row>
    <row r="32" spans="1:8" x14ac:dyDescent="0.25">
      <c r="A32" s="26" t="s">
        <v>34</v>
      </c>
      <c r="B32" s="47"/>
      <c r="C32" s="48"/>
      <c r="D32" s="45"/>
      <c r="E32" s="45"/>
      <c r="F32" s="45"/>
      <c r="G32" s="45"/>
      <c r="H32" s="45"/>
    </row>
    <row r="33" spans="1:8" x14ac:dyDescent="0.25">
      <c r="A33" s="45"/>
      <c r="B33" s="45"/>
      <c r="C33" s="26"/>
      <c r="D33" s="45"/>
      <c r="E33" s="46"/>
      <c r="F33" s="46"/>
      <c r="G33" s="46"/>
      <c r="H33" s="46"/>
    </row>
    <row r="34" spans="1:8" x14ac:dyDescent="0.25">
      <c r="A34" s="26" t="s">
        <v>32</v>
      </c>
      <c r="B34" s="45"/>
      <c r="C34" s="45" t="s">
        <v>33</v>
      </c>
      <c r="D34" s="45"/>
      <c r="E34" s="45"/>
      <c r="F34" s="45"/>
      <c r="G34" s="45"/>
      <c r="H34" s="46"/>
    </row>
  </sheetData>
  <pageMargins left="0.7" right="0.7" top="0.78740157499999996" bottom="0.78740157499999996" header="0.3" footer="0.3"/>
  <pageSetup paperSize="9" scale="86" orientation="landscape" r:id="rId1"/>
  <headerFooter>
    <oddHeader xml:space="preserve">&amp;L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2021</vt:lpstr>
    </vt:vector>
  </TitlesOfParts>
  <Company>OU ČESTLICE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TECOM 2</dc:creator>
  <cp:lastModifiedBy>starosta</cp:lastModifiedBy>
  <cp:lastPrinted>2022-09-05T07:08:44Z</cp:lastPrinted>
  <dcterms:created xsi:type="dcterms:W3CDTF">2009-09-23T13:41:44Z</dcterms:created>
  <dcterms:modified xsi:type="dcterms:W3CDTF">2022-09-05T07:10:14Z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